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1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4519"/>
</workbook>
</file>

<file path=xl/calcChain.xml><?xml version="1.0" encoding="utf-8"?>
<calcChain xmlns="http://schemas.openxmlformats.org/spreadsheetml/2006/main">
  <c r="C35" i="1"/>
  <c r="D35"/>
  <c r="C22"/>
  <c r="D22"/>
  <c r="C16"/>
  <c r="D16"/>
  <c r="B22" l="1"/>
  <c r="B35"/>
  <c r="B16"/>
</calcChain>
</file>

<file path=xl/sharedStrings.xml><?xml version="1.0" encoding="utf-8"?>
<sst xmlns="http://schemas.openxmlformats.org/spreadsheetml/2006/main" count="131" uniqueCount="75">
  <si>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</si>
  <si>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</si>
  <si>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</si>
  <si>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</si>
  <si>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</si>
  <si>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</si>
  <si>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</si>
  <si>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</si>
  <si>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</si>
  <si>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</si>
  <si>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</si>
  <si>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</si>
  <si>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</si>
  <si>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</si>
  <si>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</si>
  <si>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</si>
  <si>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</si>
  <si>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</si>
  <si>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</si>
  <si>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</si>
  <si>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</si>
  <si>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</si>
  <si>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</si>
  <si>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</si>
  <si>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</si>
  <si>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</si>
  <si>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</si>
  <si>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</si>
  <si>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</si>
  <si>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</si>
  <si>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</si>
  <si>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</si>
  <si>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</si>
  <si>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</si>
  <si>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</si>
  <si>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</si>
  <si>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</si>
  <si>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</si>
  <si>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</si>
  <si>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</si>
  <si>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</si>
  <si>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</si>
  <si>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</si>
  <si>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</si>
  <si>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</si>
  <si>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</si>
  <si>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</si>
  <si>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</si>
  <si>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</si>
  <si>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</si>
  <si>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</si>
  <si>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DEPARTAMENTO DE TRÂNSITO DO DISTRITO FEDERAL</t>
  </si>
  <si>
    <t>Veículo estacionado em local irregular</t>
  </si>
  <si>
    <t>DADOS INDISPONÍVEIS TEMPORARIAMENTE POR PROBLEMAS NO SISTEMA</t>
  </si>
  <si>
    <t>Sinalização de vias públicas</t>
  </si>
  <si>
    <t>Veículo abandonado</t>
  </si>
  <si>
    <t>Quebra-molas</t>
  </si>
  <si>
    <t>Faixa de Pedestre</t>
  </si>
  <si>
    <t>Site governamental</t>
  </si>
  <si>
    <t>Perturbação do sossego</t>
  </si>
  <si>
    <t>Ordem pública no DF</t>
  </si>
  <si>
    <t>Serviço prestado por  órgão / entidade pública</t>
  </si>
  <si>
    <t>Servidor Público</t>
  </si>
  <si>
    <t>Conduta de Servidor do DETRAN</t>
  </si>
  <si>
    <t>Funcionamento de órgão público</t>
  </si>
  <si>
    <t>Atendimento da Central 154</t>
  </si>
  <si>
    <t>Fiscalização de trânsito em vias e ruas</t>
  </si>
  <si>
    <t>Emissão da CNH</t>
  </si>
  <si>
    <t>Conduta de servidor do Detran</t>
  </si>
  <si>
    <t>Andamento de processo de multas de trânsito</t>
  </si>
  <si>
    <t>Privatização de estacionamento público</t>
  </si>
  <si>
    <t>Transporte Escolar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</si>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</sst>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5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0" fontId="8" fillId="0" borderId="1" xfId="0" applyFont="1" applyBorder="1" applyAlignment="1" applyProtection="1">
      <alignment vertical="center"/>
    </xf>
    <xf numFmtId="0" fontId="2" fillId="4" borderId="7" xfId="0" applyFont="1" applyFill="1" applyBorder="1" applyProtection="1"/>
    <xf numFmtId="0" fontId="6" fillId="5" borderId="2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0" xfId="0" applyFont="1" applyAlignment="1" applyProtection="1">
      <alignment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3" fillId="8" borderId="9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0" xfId="0" applyFont="1" applyBorder="1" applyProtection="1"/>
    <xf numFmtId="0" fontId="2" fillId="4" borderId="8" xfId="0" applyFont="1" applyFill="1" applyBorder="1" applyProtection="1"/>
    <xf numFmtId="0" fontId="13" fillId="3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Protection="1"/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65" fontId="2" fillId="0" borderId="0" xfId="2" applyNumberFormat="1" applyFont="1" applyBorder="1" applyProtection="1"/>
    <xf numFmtId="165" fontId="11" fillId="0" borderId="0" xfId="1" applyNumberFormat="1" applyFont="1" applyBorder="1" applyProtection="1"/>
    <xf numFmtId="165" fontId="2" fillId="0" borderId="0" xfId="1" applyNumberFormat="1" applyFont="1" applyBorder="1" applyProtection="1"/>
    <xf numFmtId="165" fontId="2" fillId="4" borderId="0" xfId="2" applyNumberFormat="1" applyFont="1" applyFill="1" applyBorder="1" applyProtection="1"/>
    <xf numFmtId="165" fontId="11" fillId="4" borderId="0" xfId="1" applyNumberFormat="1" applyFont="1" applyFill="1" applyBorder="1" applyProtection="1"/>
    <xf numFmtId="165" fontId="2" fillId="4" borderId="0" xfId="1" applyNumberFormat="1" applyFont="1" applyFill="1" applyBorder="1" applyProtection="1"/>
    <xf numFmtId="165" fontId="2" fillId="0" borderId="8" xfId="0" applyNumberFormat="1" applyFont="1" applyBorder="1" applyProtection="1"/>
    <xf numFmtId="165" fontId="12" fillId="0" borderId="0" xfId="2" applyNumberFormat="1" applyFont="1" applyBorder="1" applyProtection="1"/>
    <xf numFmtId="165" fontId="2" fillId="4" borderId="8" xfId="2" applyNumberFormat="1" applyFont="1" applyFill="1" applyBorder="1" applyProtection="1"/>
    <xf numFmtId="165" fontId="12" fillId="4" borderId="8" xfId="2" applyNumberFormat="1" applyFont="1" applyFill="1" applyBorder="1" applyProtection="1"/>
    <xf numFmtId="165" fontId="14" fillId="4" borderId="0" xfId="2" applyNumberFormat="1" applyFont="1" applyFill="1" applyBorder="1" applyProtection="1"/>
    <xf numFmtId="165" fontId="2" fillId="0" borderId="0" xfId="0" applyNumberFormat="1" applyFont="1" applyBorder="1" applyProtection="1"/>
    <xf numFmtId="165" fontId="2" fillId="4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" fontId="2" fillId="0" borderId="0" xfId="2" applyNumberFormat="1" applyFont="1" applyBorder="1" applyProtection="1"/>
    <xf numFmtId="1" fontId="9" fillId="0" borderId="0" xfId="2" applyNumberFormat="1" applyFont="1" applyBorder="1" applyProtection="1"/>
    <xf numFmtId="1" fontId="2" fillId="4" borderId="0" xfId="2" applyNumberFormat="1" applyFont="1" applyFill="1" applyBorder="1" applyProtection="1"/>
    <xf numFmtId="1" fontId="9" fillId="4" borderId="0" xfId="2" applyNumberFormat="1" applyFont="1" applyFill="1" applyBorder="1" applyProtection="1"/>
    <xf numFmtId="1" fontId="2" fillId="0" borderId="0" xfId="1" applyNumberFormat="1" applyFont="1" applyBorder="1" applyProtection="1"/>
    <xf numFmtId="1" fontId="9" fillId="0" borderId="0" xfId="1" applyNumberFormat="1" applyFont="1" applyBorder="1" applyProtection="1"/>
    <xf numFmtId="1" fontId="2" fillId="4" borderId="0" xfId="1" applyNumberFormat="1" applyFont="1" applyFill="1" applyBorder="1" applyProtection="1"/>
    <xf numFmtId="1" fontId="9" fillId="4" borderId="0" xfId="1" applyNumberFormat="1" applyFont="1" applyFill="1" applyBorder="1" applyProtection="1"/>
    <xf numFmtId="0" fontId="5" fillId="3" borderId="1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7" fillId="6" borderId="3" xfId="0" applyFont="1" applyFill="1" applyBorder="1" applyProtection="1"/>
    <xf numFmtId="1" fontId="7" fillId="6" borderId="3" xfId="0" applyNumberFormat="1" applyFont="1" applyFill="1" applyBorder="1" applyProtection="1"/>
    <xf numFmtId="0" fontId="7" fillId="7" borderId="3" xfId="0" applyFont="1" applyFill="1" applyBorder="1" applyProtection="1"/>
    <xf numFmtId="0" fontId="7" fillId="7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Protection="1"/>
    <xf numFmtId="0" fontId="3" fillId="0" borderId="1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0" fillId="0" borderId="10" xfId="0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justify" vertical="center"/>
    </xf>
    <xf numFmtId="0" fontId="10" fillId="2" borderId="0" xfId="0" applyFont="1" applyFill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>
          <fgColor indexed="6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diagonalUp="0" diagonalDown="0">
        <left/>
        <right/>
        <top/>
        <bottom style="thin">
          <color indexed="64"/>
        </bottom>
      </border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65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441</c:v>
                </c:pt>
                <c:pt idx="1">
                  <c:v>436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425</c:v>
                </c:pt>
                <c:pt idx="1">
                  <c:v>516</c:v>
                </c:pt>
                <c:pt idx="2">
                  <c:v>76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208</c:v>
                </c:pt>
                <c:pt idx="1">
                  <c:v>259</c:v>
                </c:pt>
                <c:pt idx="2">
                  <c:v>56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cylinder"/>
        <c:axId val="149997056"/>
        <c:axId val="149998592"/>
        <c:axId val="0"/>
      </c:bar3DChart>
      <c:catAx>
        <c:axId val="1499970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149998592"/>
        <c:crosses val="autoZero"/>
        <c:auto val="1"/>
        <c:lblAlgn val="ctr"/>
        <c:lblOffset val="100"/>
      </c:catAx>
      <c:valAx>
        <c:axId val="14999859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49997056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20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41</c:v>
                </c:pt>
                <c:pt idx="1">
                  <c:v>11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27</c:v>
                </c:pt>
                <c:pt idx="1">
                  <c:v>7</c:v>
                </c:pt>
              </c:numCache>
            </c:numRef>
          </c:val>
        </c:ser>
        <c:gapWidth val="100"/>
        <c:shape val="cylinder"/>
        <c:axId val="150038016"/>
        <c:axId val="150039552"/>
        <c:axId val="0"/>
      </c:bar3DChart>
      <c:catAx>
        <c:axId val="150038016"/>
        <c:scaling>
          <c:orientation val="minMax"/>
        </c:scaling>
        <c:axPos val="b"/>
        <c:tickLblPos val="nextTo"/>
        <c:crossAx val="150039552"/>
        <c:crosses val="autoZero"/>
        <c:auto val="1"/>
        <c:lblAlgn val="ctr"/>
        <c:lblOffset val="100"/>
      </c:catAx>
      <c:valAx>
        <c:axId val="150039552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1500380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668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28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ABRIL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228</c:v>
                </c:pt>
                <c:pt idx="1">
                  <c:v>539</c:v>
                </c:pt>
                <c:pt idx="2">
                  <c:v>65</c:v>
                </c:pt>
                <c:pt idx="3">
                  <c:v>12</c:v>
                </c:pt>
                <c:pt idx="4">
                  <c:v>19</c:v>
                </c:pt>
                <c:pt idx="5">
                  <c:v>69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MAIO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214</c:v>
                </c:pt>
                <c:pt idx="1">
                  <c:v>670</c:v>
                </c:pt>
                <c:pt idx="2">
                  <c:v>39</c:v>
                </c:pt>
                <c:pt idx="3">
                  <c:v>26</c:v>
                </c:pt>
                <c:pt idx="4">
                  <c:v>16</c:v>
                </c:pt>
                <c:pt idx="5">
                  <c:v>56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JUNHO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126</c:v>
                </c:pt>
                <c:pt idx="1">
                  <c:v>349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ABRIL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  <c:pt idx="0">
                  <c:v>35</c:v>
                </c:pt>
                <c:pt idx="1">
                  <c:v>15</c:v>
                </c:pt>
                <c:pt idx="2">
                  <c:v>19</c:v>
                </c:pt>
                <c:pt idx="3">
                  <c:v>31</c:v>
                </c:pt>
                <c:pt idx="4">
                  <c:v>12</c:v>
                </c:pt>
                <c:pt idx="5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MAIO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  <c:pt idx="0">
                  <c:v>43</c:v>
                </c:pt>
                <c:pt idx="1">
                  <c:v>20</c:v>
                </c:pt>
                <c:pt idx="2">
                  <c:v>11</c:v>
                </c:pt>
                <c:pt idx="3">
                  <c:v>34</c:v>
                </c:pt>
                <c:pt idx="4">
                  <c:v>12</c:v>
                </c:pt>
                <c:pt idx="5">
                  <c:v>94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TIPOLOGIA'!$A$7:$A$12</c:f>
              <c:strCache>
                <c:ptCount val="6"/>
                <c:pt idx="0">
                  <c:v>Sinalização de vias públicas</c:v>
                </c:pt>
                <c:pt idx="1">
                  <c:v>Fiscalização de trânsito em vias e ruas</c:v>
                </c:pt>
                <c:pt idx="2">
                  <c:v>Veículo abandonado</c:v>
                </c:pt>
                <c:pt idx="3">
                  <c:v>Quebra-molas</c:v>
                </c:pt>
                <c:pt idx="4">
                  <c:v>Faixa de Pedestre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35</c:v>
                </c:pt>
                <c:pt idx="4">
                  <c:v>7</c:v>
                </c:pt>
                <c:pt idx="5">
                  <c:v>59</c:v>
                </c:pt>
              </c:numCache>
            </c:numRef>
          </c:val>
        </c:ser>
        <c:dLbls>
          <c:showVal val="1"/>
        </c:dLbls>
        <c:marker val="1"/>
        <c:axId val="150401792"/>
        <c:axId val="150403328"/>
      </c:lineChart>
      <c:catAx>
        <c:axId val="150401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50403328"/>
        <c:crosses val="autoZero"/>
        <c:auto val="1"/>
        <c:lblAlgn val="ctr"/>
        <c:lblOffset val="100"/>
      </c:catAx>
      <c:valAx>
        <c:axId val="150403328"/>
        <c:scaling>
          <c:orientation val="minMax"/>
        </c:scaling>
        <c:delete val="1"/>
        <c:axPos val="l"/>
        <c:numFmt formatCode="General" sourceLinked="1"/>
        <c:tickLblPos val="none"/>
        <c:crossAx val="15040179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76</c:v>
                </c:pt>
                <c:pt idx="1">
                  <c:v>7</c:v>
                </c:pt>
                <c:pt idx="2">
                  <c:v>52</c:v>
                </c:pt>
                <c:pt idx="3">
                  <c:v>23</c:v>
                </c:pt>
                <c:pt idx="4">
                  <c:v>0</c:v>
                </c:pt>
                <c:pt idx="5">
                  <c:v>381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140</c:v>
                </c:pt>
                <c:pt idx="1">
                  <c:v>12</c:v>
                </c:pt>
                <c:pt idx="2">
                  <c:v>82</c:v>
                </c:pt>
                <c:pt idx="3">
                  <c:v>19</c:v>
                </c:pt>
                <c:pt idx="4">
                  <c:v>0</c:v>
                </c:pt>
                <c:pt idx="5">
                  <c:v>417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Emissão da CNH</c:v>
                </c:pt>
                <c:pt idx="1">
                  <c:v>Conduta de servidor do Detran</c:v>
                </c:pt>
                <c:pt idx="2">
                  <c:v>Veículo estacionado em local irregular</c:v>
                </c:pt>
                <c:pt idx="3">
                  <c:v>Site governamental</c:v>
                </c:pt>
                <c:pt idx="4">
                  <c:v>Andamento de processo de multas de trânsito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  <c:pt idx="0">
                  <c:v>55</c:v>
                </c:pt>
                <c:pt idx="1">
                  <c:v>9</c:v>
                </c:pt>
                <c:pt idx="2">
                  <c:v>39</c:v>
                </c:pt>
                <c:pt idx="3">
                  <c:v>11</c:v>
                </c:pt>
                <c:pt idx="4">
                  <c:v>21</c:v>
                </c:pt>
                <c:pt idx="5">
                  <c:v>214</c:v>
                </c:pt>
              </c:numCache>
            </c:numRef>
          </c:val>
        </c:ser>
        <c:dLbls>
          <c:showVal val="1"/>
        </c:dLbls>
        <c:marker val="1"/>
        <c:axId val="150409984"/>
        <c:axId val="150411520"/>
      </c:lineChart>
      <c:catAx>
        <c:axId val="150409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150411520"/>
        <c:crosses val="autoZero"/>
        <c:auto val="1"/>
        <c:lblAlgn val="ctr"/>
        <c:lblOffset val="100"/>
      </c:catAx>
      <c:valAx>
        <c:axId val="150411520"/>
        <c:scaling>
          <c:orientation val="minMax"/>
        </c:scaling>
        <c:delete val="1"/>
        <c:axPos val="l"/>
        <c:numFmt formatCode="General" sourceLinked="1"/>
        <c:tickLblPos val="none"/>
        <c:crossAx val="1504099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ABRIL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Perturbação do sossego</c:v>
                </c:pt>
                <c:pt idx="1">
                  <c:v>Servidor Público</c:v>
                </c:pt>
                <c:pt idx="2">
                  <c:v>Ordem pública no DF</c:v>
                </c:pt>
                <c:pt idx="3">
                  <c:v>Transporte Escolar</c:v>
                </c:pt>
                <c:pt idx="4">
                  <c:v>Privatização de estacionamento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  <c:pt idx="0">
                  <c:v>18</c:v>
                </c:pt>
                <c:pt idx="1">
                  <c:v>9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32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MAIO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Perturbação do sossego</c:v>
                </c:pt>
                <c:pt idx="1">
                  <c:v>Servidor Público</c:v>
                </c:pt>
                <c:pt idx="2">
                  <c:v>Ordem pública no DF</c:v>
                </c:pt>
                <c:pt idx="3">
                  <c:v>Transporte Escolar</c:v>
                </c:pt>
                <c:pt idx="4">
                  <c:v>Privatização de estacionamento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JUNHO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Perturbação do sossego</c:v>
                </c:pt>
                <c:pt idx="1">
                  <c:v>Servidor Público</c:v>
                </c:pt>
                <c:pt idx="2">
                  <c:v>Ordem pública no DF</c:v>
                </c:pt>
                <c:pt idx="3">
                  <c:v>Transporte Escolar</c:v>
                </c:pt>
                <c:pt idx="4">
                  <c:v>Privatização de estacionamento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axId val="150459136"/>
        <c:axId val="150460672"/>
      </c:barChart>
      <c:catAx>
        <c:axId val="150459136"/>
        <c:scaling>
          <c:orientation val="minMax"/>
        </c:scaling>
        <c:axPos val="b"/>
        <c:numFmt formatCode="General" sourceLinked="1"/>
        <c:majorTickMark val="none"/>
        <c:tickLblPos val="nextTo"/>
        <c:crossAx val="150460672"/>
        <c:crosses val="autoZero"/>
        <c:auto val="1"/>
        <c:lblAlgn val="ctr"/>
        <c:lblOffset val="100"/>
      </c:catAx>
      <c:valAx>
        <c:axId val="150460672"/>
        <c:scaling>
          <c:orientation val="minMax"/>
        </c:scaling>
        <c:delete val="1"/>
        <c:axPos val="l"/>
        <c:numFmt formatCode="General" sourceLinked="1"/>
        <c:tickLblPos val="none"/>
        <c:crossAx val="15045913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MAIO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JUNHO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Servidor Público</c:v>
                </c:pt>
                <c:pt idx="1">
                  <c:v>Conduta de Servidor do DETRAN</c:v>
                </c:pt>
                <c:pt idx="2">
                  <c:v>Serviço prestado por  órgão / entidade pública</c:v>
                </c:pt>
                <c:pt idx="3">
                  <c:v>Funcionamento de órgão público</c:v>
                </c:pt>
                <c:pt idx="4">
                  <c:v>Atendimento da Central 154</c:v>
                </c:pt>
                <c:pt idx="5">
                  <c:v>OUTROS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Val val="1"/>
        </c:dLbls>
        <c:marker val="1"/>
        <c:axId val="150553344"/>
        <c:axId val="150554880"/>
      </c:lineChart>
      <c:catAx>
        <c:axId val="150553344"/>
        <c:scaling>
          <c:orientation val="minMax"/>
        </c:scaling>
        <c:axPos val="b"/>
        <c:numFmt formatCode="General" sourceLinked="1"/>
        <c:majorTickMark val="none"/>
        <c:tickLblPos val="nextTo"/>
        <c:crossAx val="150554880"/>
        <c:crosses val="autoZero"/>
        <c:auto val="1"/>
        <c:lblAlgn val="ctr"/>
        <c:lblOffset val="100"/>
      </c:catAx>
      <c:valAx>
        <c:axId val="150554880"/>
        <c:scaling>
          <c:orientation val="minMax"/>
        </c:scaling>
        <c:delete val="1"/>
        <c:axPos val="l"/>
        <c:numFmt formatCode="General" sourceLinked="1"/>
        <c:tickLblPos val="none"/>
        <c:crossAx val="150553344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1088129</xdr:colOff>
      <xdr:row>5</xdr:row>
      <xdr:rowOff>47625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6"/>
          <a:ext cx="1021454" cy="962024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</xdr:rowOff>
    </xdr:from>
    <xdr:to>
      <xdr:col>0</xdr:col>
      <xdr:colOff>1038225</xdr:colOff>
      <xdr:row>4</xdr:row>
      <xdr:rowOff>138812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"/>
          <a:ext cx="923926" cy="910336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5</xdr:row>
      <xdr:rowOff>33337</xdr:rowOff>
    </xdr:from>
    <xdr:to>
      <xdr:col>21</xdr:col>
      <xdr:colOff>447674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21</xdr:col>
      <xdr:colOff>590550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21</xdr:col>
      <xdr:colOff>466725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142875</xdr:colOff>
      <xdr:row>50</xdr:row>
      <xdr:rowOff>19049</xdr:rowOff>
    </xdr:from>
    <xdr:to>
      <xdr:col>21</xdr:col>
      <xdr:colOff>638175</xdr:colOff>
      <xdr:row>63</xdr:row>
      <xdr:rowOff>28574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1019176</xdr:colOff>
      <xdr:row>4</xdr:row>
      <xdr:rowOff>176911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23926" cy="910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13" dataDxfId="12">
  <tableColumns count="4">
    <tableColumn id="1" name="TIPOLOGIA" dataDxfId="17"/>
    <tableColumn id="2" name="ABRIL" dataDxfId="16" dataCellStyle="Moeda"/>
    <tableColumn id="3" name="MAIO" dataDxfId="15" dataCellStyle="Moeda"/>
    <tableColumn id="4" name="JUNHO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7" dataDxfId="6" tableBorderDxfId="24">
  <tableColumns count="4">
    <tableColumn id="1" name="MEIO DE ENTRADA" dataDxfId="11"/>
    <tableColumn id="2" name="ABRIL" dataDxfId="10"/>
    <tableColumn id="3" name="MAIO" dataDxfId="9"/>
    <tableColumn id="4" name="JUNHO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" dataDxfId="0">
  <tableColumns count="4">
    <tableColumn id="1" name="ATENDIMENTO" dataDxfId="5"/>
    <tableColumn id="2" name="ABRIL" dataDxfId="4"/>
    <tableColumn id="3" name="MAIO" dataDxfId="3"/>
    <tableColumn id="4" name="JUNHO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23" dataDxfId="22">
  <tableColumns count="4">
    <tableColumn id="1" name="SOLICITAÇÕES" dataDxfId="21"/>
    <tableColumn id="4" name="ABRIL" dataDxfId="20"/>
    <tableColumn id="2" name="MAIO" dataDxfId="19"/>
    <tableColumn id="3" name="JUNHO" dataDxfId="18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90" zoomScaleNormal="90" workbookViewId="0">
      <selection activeCell="T19" sqref="T19"/>
    </sheetView>
  </sheetViews>
  <sheetFormatPr defaultRowHeight="15"/>
  <cols>
    <col min="1" max="1" width="17.75" style="14" bestFit="1" customWidth="1"/>
    <col min="2" max="4" width="9.5" style="14" customWidth="1"/>
    <col min="5" max="16384" width="9" style="14"/>
  </cols>
  <sheetData>
    <row r="1" spans="1:14" ht="1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5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8" spans="1:14" ht="15.75">
      <c r="A8" s="7" t="s">
        <v>0</v>
      </c>
      <c r="B8" s="21" t="s">
        <v>72</v>
      </c>
      <c r="C8" s="21" t="s">
        <v>73</v>
      </c>
      <c r="D8" s="21" t="s">
        <v>74</v>
      </c>
    </row>
    <row r="9" spans="1:14">
      <c r="A9" s="16" t="s">
        <v>1</v>
      </c>
      <c r="B9" s="25">
        <v>228</v>
      </c>
      <c r="C9" s="26">
        <v>214</v>
      </c>
      <c r="D9" s="27">
        <v>126</v>
      </c>
    </row>
    <row r="10" spans="1:14">
      <c r="A10" s="17" t="s">
        <v>3</v>
      </c>
      <c r="B10" s="28">
        <v>539</v>
      </c>
      <c r="C10" s="29">
        <v>670</v>
      </c>
      <c r="D10" s="30">
        <v>349</v>
      </c>
    </row>
    <row r="11" spans="1:14">
      <c r="A11" s="16" t="s">
        <v>4</v>
      </c>
      <c r="B11" s="25">
        <v>65</v>
      </c>
      <c r="C11" s="26">
        <v>39</v>
      </c>
      <c r="D11" s="27">
        <v>4</v>
      </c>
    </row>
    <row r="12" spans="1:14">
      <c r="A12" s="17" t="s">
        <v>2</v>
      </c>
      <c r="B12" s="28">
        <v>12</v>
      </c>
      <c r="C12" s="29">
        <v>26</v>
      </c>
      <c r="D12" s="30">
        <v>6</v>
      </c>
    </row>
    <row r="13" spans="1:14">
      <c r="A13" s="16" t="s">
        <v>5</v>
      </c>
      <c r="B13" s="27">
        <v>19</v>
      </c>
      <c r="C13" s="26">
        <v>16</v>
      </c>
      <c r="D13" s="27">
        <v>3</v>
      </c>
    </row>
    <row r="14" spans="1:14">
      <c r="A14" s="17" t="s">
        <v>6</v>
      </c>
      <c r="B14" s="30">
        <v>69</v>
      </c>
      <c r="C14" s="29">
        <v>56</v>
      </c>
      <c r="D14" s="30">
        <v>40</v>
      </c>
    </row>
    <row r="15" spans="1:14">
      <c r="A15" s="18" t="s">
        <v>7</v>
      </c>
      <c r="B15" s="31">
        <v>0</v>
      </c>
      <c r="C15" s="31">
        <v>0</v>
      </c>
      <c r="D15" s="31">
        <v>0</v>
      </c>
    </row>
    <row r="16" spans="1:14">
      <c r="A16" s="15" t="s">
        <v>18</v>
      </c>
      <c r="B16" s="15">
        <f>SUM(Tabela1[ABRIL])</f>
        <v>932</v>
      </c>
      <c r="C16" s="15">
        <f>SUM(Tabela1[MAIO])</f>
        <v>1021</v>
      </c>
      <c r="D16" s="15">
        <f>SUM(Tabela1[JUNHO])</f>
        <v>528</v>
      </c>
    </row>
    <row r="18" spans="1:4">
      <c r="A18" s="8" t="s">
        <v>19</v>
      </c>
      <c r="B18" s="21" t="s">
        <v>72</v>
      </c>
      <c r="C18" s="21" t="s">
        <v>73</v>
      </c>
      <c r="D18" s="21" t="s">
        <v>74</v>
      </c>
    </row>
    <row r="19" spans="1:4" ht="15.75">
      <c r="A19" s="1" t="s">
        <v>20</v>
      </c>
      <c r="B19" s="25">
        <v>20</v>
      </c>
      <c r="C19" s="32">
        <v>41</v>
      </c>
      <c r="D19" s="32">
        <v>27</v>
      </c>
    </row>
    <row r="20" spans="1:4" ht="15.75">
      <c r="A20" s="20" t="s">
        <v>21</v>
      </c>
      <c r="B20" s="33">
        <v>5</v>
      </c>
      <c r="C20" s="34">
        <v>11</v>
      </c>
      <c r="D20" s="34">
        <v>7</v>
      </c>
    </row>
    <row r="21" spans="1:4" ht="15.75">
      <c r="A21" s="22"/>
      <c r="B21" s="35"/>
      <c r="C21" s="35"/>
      <c r="D21" s="35"/>
    </row>
    <row r="22" spans="1:4">
      <c r="A22" s="19" t="s">
        <v>18</v>
      </c>
      <c r="B22" s="19">
        <f>SUM(Tabela14[ABRIL])</f>
        <v>25</v>
      </c>
      <c r="C22" s="19">
        <f>SUM(Tabela14[MAIO])</f>
        <v>52</v>
      </c>
      <c r="D22" s="19">
        <f>SUM(Tabela14[JUNHO])</f>
        <v>34</v>
      </c>
    </row>
    <row r="24" spans="1:4">
      <c r="A24" s="8" t="s">
        <v>8</v>
      </c>
      <c r="B24" s="21" t="s">
        <v>72</v>
      </c>
      <c r="C24" s="21" t="s">
        <v>73</v>
      </c>
      <c r="D24" s="21" t="s">
        <v>74</v>
      </c>
    </row>
    <row r="25" spans="1:4">
      <c r="A25" s="16" t="s">
        <v>9</v>
      </c>
      <c r="B25" s="25">
        <v>441</v>
      </c>
      <c r="C25" s="25">
        <v>425</v>
      </c>
      <c r="D25" s="25">
        <v>208</v>
      </c>
    </row>
    <row r="26" spans="1:4">
      <c r="A26" s="17" t="s">
        <v>10</v>
      </c>
      <c r="B26" s="28">
        <v>436</v>
      </c>
      <c r="C26" s="28">
        <v>516</v>
      </c>
      <c r="D26" s="28">
        <v>259</v>
      </c>
    </row>
    <row r="27" spans="1:4">
      <c r="A27" s="16" t="s">
        <v>11</v>
      </c>
      <c r="B27" s="25">
        <v>43</v>
      </c>
      <c r="C27" s="25">
        <v>76</v>
      </c>
      <c r="D27" s="25">
        <v>56</v>
      </c>
    </row>
    <row r="28" spans="1:4">
      <c r="A28" s="17" t="s">
        <v>12</v>
      </c>
      <c r="B28" s="28">
        <v>0</v>
      </c>
      <c r="C28" s="28">
        <v>0</v>
      </c>
      <c r="D28" s="28">
        <v>0</v>
      </c>
    </row>
    <row r="29" spans="1:4">
      <c r="A29" s="16" t="s">
        <v>13</v>
      </c>
      <c r="B29" s="27">
        <v>0</v>
      </c>
      <c r="C29" s="27">
        <v>0</v>
      </c>
      <c r="D29" s="27">
        <v>0</v>
      </c>
    </row>
    <row r="30" spans="1:4">
      <c r="A30" s="17" t="s">
        <v>14</v>
      </c>
      <c r="B30" s="30">
        <v>12</v>
      </c>
      <c r="C30" s="30">
        <v>4</v>
      </c>
      <c r="D30" s="30">
        <v>4</v>
      </c>
    </row>
    <row r="31" spans="1:4">
      <c r="A31" s="16" t="s">
        <v>15</v>
      </c>
      <c r="B31" s="36">
        <v>0</v>
      </c>
      <c r="C31" s="36">
        <v>0</v>
      </c>
      <c r="D31" s="36">
        <v>0</v>
      </c>
    </row>
    <row r="32" spans="1:4">
      <c r="A32" s="17" t="s">
        <v>16</v>
      </c>
      <c r="B32" s="37">
        <v>0</v>
      </c>
      <c r="C32" s="37">
        <v>0</v>
      </c>
      <c r="D32" s="37">
        <v>0</v>
      </c>
    </row>
    <row r="33" spans="1:4">
      <c r="A33" s="16" t="s">
        <v>22</v>
      </c>
      <c r="B33" s="36">
        <v>0</v>
      </c>
      <c r="C33" s="36">
        <v>0</v>
      </c>
      <c r="D33" s="36">
        <v>1</v>
      </c>
    </row>
    <row r="34" spans="1:4">
      <c r="A34" s="17" t="s">
        <v>17</v>
      </c>
      <c r="B34" s="37">
        <v>0</v>
      </c>
      <c r="C34" s="37">
        <v>0</v>
      </c>
      <c r="D34" s="37">
        <v>0</v>
      </c>
    </row>
    <row r="35" spans="1:4">
      <c r="A35" s="19" t="s">
        <v>18</v>
      </c>
      <c r="B35" s="19">
        <f>SUBTOTAL(109,Tabela13[ABRIL])</f>
        <v>932</v>
      </c>
      <c r="C35" s="19">
        <f>SUBTOTAL(109,Tabela13[MAIO])</f>
        <v>1021</v>
      </c>
      <c r="D35" s="19">
        <f>SUBTOTAL(109,Tabela13[JUNHO])</f>
        <v>528</v>
      </c>
    </row>
  </sheetData>
  <sheetProtection password="90BE" sheet="1" objects="1" scenarios="1"/>
  <mergeCells count="1">
    <mergeCell ref="A1:N3"/>
  </mergeCells>
  <pageMargins left="0.51181102362204722" right="0.51181102362204722" top="0.51181102362204722" bottom="0.51181102362204722" header="0.31496062992125984" footer="0.31496062992125984"/>
  <pageSetup paperSize="38"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workbookViewId="0">
      <selection activeCell="A4" sqref="A1:V1048576"/>
    </sheetView>
  </sheetViews>
  <sheetFormatPr defaultRowHeight="15"/>
  <cols>
    <col min="1" max="1" width="38.875" style="14" customWidth="1"/>
    <col min="2" max="2" width="10.625" style="14" customWidth="1"/>
    <col min="3" max="4" width="11.625" style="14" customWidth="1"/>
    <col min="5" max="16384" width="9" style="14"/>
  </cols>
  <sheetData>
    <row r="1" spans="1:12" ht="1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5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6" spans="1:12" ht="15.75">
      <c r="A6" s="7" t="s">
        <v>1</v>
      </c>
      <c r="B6" s="38" t="s">
        <v>72</v>
      </c>
      <c r="C6" s="39" t="s">
        <v>73</v>
      </c>
      <c r="D6" s="40" t="s">
        <v>74</v>
      </c>
    </row>
    <row r="7" spans="1:12">
      <c r="A7" s="1" t="s">
        <v>54</v>
      </c>
      <c r="B7" s="1">
        <v>35</v>
      </c>
      <c r="C7" s="41">
        <v>43</v>
      </c>
      <c r="D7" s="42">
        <v>9</v>
      </c>
    </row>
    <row r="8" spans="1:12">
      <c r="A8" s="3" t="s">
        <v>66</v>
      </c>
      <c r="B8" s="3">
        <v>15</v>
      </c>
      <c r="C8" s="43">
        <v>20</v>
      </c>
      <c r="D8" s="44">
        <v>10</v>
      </c>
    </row>
    <row r="9" spans="1:12">
      <c r="A9" s="1" t="s">
        <v>55</v>
      </c>
      <c r="B9" s="1">
        <v>19</v>
      </c>
      <c r="C9" s="41">
        <v>11</v>
      </c>
      <c r="D9" s="42">
        <v>6</v>
      </c>
    </row>
    <row r="10" spans="1:12">
      <c r="A10" s="3" t="s">
        <v>56</v>
      </c>
      <c r="B10" s="3">
        <v>31</v>
      </c>
      <c r="C10" s="43">
        <v>34</v>
      </c>
      <c r="D10" s="44">
        <v>35</v>
      </c>
    </row>
    <row r="11" spans="1:12">
      <c r="A11" s="1" t="s">
        <v>57</v>
      </c>
      <c r="B11" s="1">
        <v>12</v>
      </c>
      <c r="C11" s="45">
        <v>12</v>
      </c>
      <c r="D11" s="46">
        <v>7</v>
      </c>
    </row>
    <row r="12" spans="1:12">
      <c r="A12" s="3" t="s">
        <v>23</v>
      </c>
      <c r="B12" s="3">
        <v>116</v>
      </c>
      <c r="C12" s="47">
        <v>94</v>
      </c>
      <c r="D12" s="48">
        <v>59</v>
      </c>
    </row>
    <row r="13" spans="1:12">
      <c r="A13" s="2" t="s">
        <v>18</v>
      </c>
      <c r="B13" s="2">
        <v>228</v>
      </c>
      <c r="C13" s="2">
        <v>214</v>
      </c>
      <c r="D13" s="2">
        <v>126</v>
      </c>
    </row>
    <row r="15" spans="1:12" ht="16.5" thickBot="1">
      <c r="A15" s="6" t="s">
        <v>3</v>
      </c>
      <c r="B15" s="49" t="s">
        <v>72</v>
      </c>
      <c r="C15" s="49" t="s">
        <v>73</v>
      </c>
      <c r="D15" s="50" t="s">
        <v>74</v>
      </c>
    </row>
    <row r="16" spans="1:12" ht="15.75" thickTop="1">
      <c r="A16" s="51" t="s">
        <v>67</v>
      </c>
      <c r="B16" s="51">
        <v>76</v>
      </c>
      <c r="C16" s="52">
        <v>140</v>
      </c>
      <c r="D16" s="52">
        <v>55</v>
      </c>
    </row>
    <row r="17" spans="1:4">
      <c r="A17" s="53" t="s">
        <v>68</v>
      </c>
      <c r="B17" s="54">
        <v>7</v>
      </c>
      <c r="C17" s="43">
        <v>12</v>
      </c>
      <c r="D17" s="44">
        <v>9</v>
      </c>
    </row>
    <row r="18" spans="1:4">
      <c r="A18" s="51" t="s">
        <v>52</v>
      </c>
      <c r="B18" s="51">
        <v>52</v>
      </c>
      <c r="C18" s="52">
        <v>82</v>
      </c>
      <c r="D18" s="52">
        <v>39</v>
      </c>
    </row>
    <row r="19" spans="1:4">
      <c r="A19" s="53" t="s">
        <v>58</v>
      </c>
      <c r="B19" s="54">
        <v>23</v>
      </c>
      <c r="C19" s="43">
        <v>19</v>
      </c>
      <c r="D19" s="44">
        <v>11</v>
      </c>
    </row>
    <row r="20" spans="1:4">
      <c r="A20" s="51" t="s">
        <v>69</v>
      </c>
      <c r="B20" s="51">
        <v>0</v>
      </c>
      <c r="C20" s="52">
        <v>0</v>
      </c>
      <c r="D20" s="52">
        <v>21</v>
      </c>
    </row>
    <row r="21" spans="1:4">
      <c r="A21" s="5" t="s">
        <v>23</v>
      </c>
      <c r="B21" s="3">
        <v>381</v>
      </c>
      <c r="C21" s="47">
        <v>417</v>
      </c>
      <c r="D21" s="48">
        <v>214</v>
      </c>
    </row>
    <row r="22" spans="1:4">
      <c r="A22" s="4" t="s">
        <v>18</v>
      </c>
      <c r="B22" s="2">
        <v>539</v>
      </c>
      <c r="C22" s="2">
        <v>670</v>
      </c>
      <c r="D22" s="2">
        <v>349</v>
      </c>
    </row>
    <row r="24" spans="1:4" ht="16.5" thickBot="1">
      <c r="A24" s="6" t="s">
        <v>4</v>
      </c>
      <c r="B24" s="49" t="s">
        <v>72</v>
      </c>
      <c r="C24" s="49" t="s">
        <v>73</v>
      </c>
      <c r="D24" s="50" t="s">
        <v>74</v>
      </c>
    </row>
    <row r="25" spans="1:4" ht="15.75" thickTop="1">
      <c r="A25" s="51" t="s">
        <v>59</v>
      </c>
      <c r="B25" s="51">
        <v>18</v>
      </c>
      <c r="C25" s="52">
        <v>9</v>
      </c>
      <c r="D25" s="52">
        <v>0</v>
      </c>
    </row>
    <row r="26" spans="1:4">
      <c r="A26" s="53" t="s">
        <v>62</v>
      </c>
      <c r="B26" s="54">
        <v>9</v>
      </c>
      <c r="C26" s="43">
        <v>12</v>
      </c>
      <c r="D26" s="44">
        <v>1</v>
      </c>
    </row>
    <row r="27" spans="1:4">
      <c r="A27" s="51" t="s">
        <v>60</v>
      </c>
      <c r="B27" s="51">
        <v>2</v>
      </c>
      <c r="C27" s="52">
        <v>0</v>
      </c>
      <c r="D27" s="52">
        <v>0</v>
      </c>
    </row>
    <row r="28" spans="1:4">
      <c r="A28" s="53" t="s">
        <v>71</v>
      </c>
      <c r="B28" s="54">
        <v>3</v>
      </c>
      <c r="C28" s="43">
        <v>0</v>
      </c>
      <c r="D28" s="44">
        <v>1</v>
      </c>
    </row>
    <row r="29" spans="1:4">
      <c r="A29" s="51" t="s">
        <v>70</v>
      </c>
      <c r="B29" s="51">
        <v>1</v>
      </c>
      <c r="C29" s="52">
        <v>1</v>
      </c>
      <c r="D29" s="52">
        <v>0</v>
      </c>
    </row>
    <row r="30" spans="1:4">
      <c r="A30" s="5" t="s">
        <v>23</v>
      </c>
      <c r="B30" s="3">
        <v>32</v>
      </c>
      <c r="C30" s="47">
        <v>17</v>
      </c>
      <c r="D30" s="48">
        <v>2</v>
      </c>
    </row>
    <row r="31" spans="1:4">
      <c r="A31" s="4" t="s">
        <v>18</v>
      </c>
      <c r="B31" s="2">
        <v>65</v>
      </c>
      <c r="C31" s="2">
        <v>39</v>
      </c>
      <c r="D31" s="2">
        <v>4</v>
      </c>
    </row>
    <row r="33" spans="1:4" ht="16.5" thickBot="1">
      <c r="A33" s="6" t="s">
        <v>2</v>
      </c>
      <c r="B33" s="49" t="s">
        <v>72</v>
      </c>
      <c r="C33" s="49" t="s">
        <v>73</v>
      </c>
      <c r="D33" s="50" t="s">
        <v>74</v>
      </c>
    </row>
    <row r="34" spans="1:4" ht="15.75" thickTop="1">
      <c r="A34" s="51" t="s">
        <v>62</v>
      </c>
      <c r="B34" s="51">
        <v>6</v>
      </c>
      <c r="C34" s="52">
        <v>13</v>
      </c>
      <c r="D34" s="52">
        <v>4</v>
      </c>
    </row>
    <row r="35" spans="1:4">
      <c r="A35" s="53" t="s">
        <v>63</v>
      </c>
      <c r="B35" s="54">
        <v>0</v>
      </c>
      <c r="C35" s="43">
        <v>7</v>
      </c>
      <c r="D35" s="44">
        <v>1</v>
      </c>
    </row>
    <row r="36" spans="1:4">
      <c r="A36" s="51" t="s">
        <v>61</v>
      </c>
      <c r="B36" s="51">
        <v>4</v>
      </c>
      <c r="C36" s="52">
        <v>3</v>
      </c>
      <c r="D36" s="52">
        <v>0</v>
      </c>
    </row>
    <row r="37" spans="1:4">
      <c r="A37" s="53" t="s">
        <v>64</v>
      </c>
      <c r="B37" s="54">
        <v>0</v>
      </c>
      <c r="C37" s="43">
        <v>0</v>
      </c>
      <c r="D37" s="44">
        <v>0</v>
      </c>
    </row>
    <row r="38" spans="1:4">
      <c r="A38" s="51" t="s">
        <v>65</v>
      </c>
      <c r="B38" s="51">
        <v>0</v>
      </c>
      <c r="C38" s="52">
        <v>0</v>
      </c>
      <c r="D38" s="52">
        <v>0</v>
      </c>
    </row>
    <row r="39" spans="1:4">
      <c r="A39" s="5" t="s">
        <v>23</v>
      </c>
      <c r="B39" s="3">
        <v>2</v>
      </c>
      <c r="C39" s="47">
        <v>3</v>
      </c>
      <c r="D39" s="48">
        <v>1</v>
      </c>
    </row>
    <row r="40" spans="1:4">
      <c r="A40" s="4" t="s">
        <v>18</v>
      </c>
      <c r="B40" s="2">
        <v>12</v>
      </c>
      <c r="C40" s="2">
        <v>26</v>
      </c>
      <c r="D40" s="2">
        <v>6</v>
      </c>
    </row>
  </sheetData>
  <sheetProtection password="90BE" sheet="1" objects="1" scenarios="1"/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showGridLines="0" topLeftCell="A25" workbookViewId="0">
      <selection activeCell="D39" sqref="D39"/>
    </sheetView>
  </sheetViews>
  <sheetFormatPr defaultRowHeight="15"/>
  <cols>
    <col min="1" max="1" width="16.25" style="14" customWidth="1"/>
    <col min="2" max="2" width="19.25" style="14" bestFit="1" customWidth="1"/>
    <col min="3" max="3" width="19.75" style="14" bestFit="1" customWidth="1"/>
    <col min="4" max="4" width="19.25" style="14" bestFit="1" customWidth="1"/>
    <col min="5" max="5" width="10.875" style="14" customWidth="1"/>
    <col min="6" max="16384" width="9" style="14"/>
  </cols>
  <sheetData>
    <row r="1" spans="1:11" ht="15" customHeight="1">
      <c r="A1" s="65" t="s">
        <v>51</v>
      </c>
      <c r="B1" s="65"/>
      <c r="C1" s="65"/>
      <c r="D1" s="65"/>
      <c r="E1" s="65"/>
      <c r="F1" s="65"/>
      <c r="G1" s="65"/>
    </row>
    <row r="2" spans="1:11" ht="15" customHeight="1">
      <c r="A2" s="65"/>
      <c r="B2" s="65"/>
      <c r="C2" s="65"/>
      <c r="D2" s="65"/>
      <c r="E2" s="65"/>
      <c r="F2" s="65"/>
      <c r="G2" s="65"/>
    </row>
    <row r="3" spans="1:11" ht="15" customHeight="1">
      <c r="A3" s="65"/>
      <c r="B3" s="65"/>
      <c r="C3" s="65"/>
      <c r="D3" s="65"/>
      <c r="E3" s="65"/>
      <c r="F3" s="65"/>
      <c r="G3" s="65"/>
    </row>
    <row r="6" spans="1:11">
      <c r="A6" s="55" t="s">
        <v>24</v>
      </c>
    </row>
    <row r="7" spans="1:11" ht="15" customHeight="1">
      <c r="A7" s="68" t="s">
        <v>25</v>
      </c>
      <c r="B7" s="68"/>
      <c r="C7" s="68"/>
      <c r="D7" s="68"/>
      <c r="E7" s="68"/>
      <c r="F7" s="68"/>
      <c r="G7" s="68"/>
      <c r="H7" s="9"/>
      <c r="I7" s="9"/>
      <c r="J7" s="9"/>
      <c r="K7" s="9"/>
    </row>
    <row r="8" spans="1:11">
      <c r="A8" s="68"/>
      <c r="B8" s="68"/>
      <c r="C8" s="68"/>
      <c r="D8" s="68"/>
      <c r="E8" s="68"/>
      <c r="F8" s="68"/>
      <c r="G8" s="68"/>
      <c r="H8" s="9"/>
      <c r="I8" s="9"/>
      <c r="J8" s="9"/>
      <c r="K8" s="9"/>
    </row>
    <row r="9" spans="1:11">
      <c r="A9" s="68"/>
      <c r="B9" s="68"/>
      <c r="C9" s="68"/>
      <c r="D9" s="68"/>
      <c r="E9" s="68"/>
      <c r="F9" s="68"/>
      <c r="G9" s="68"/>
      <c r="H9" s="9"/>
      <c r="I9" s="9"/>
      <c r="J9" s="9"/>
      <c r="K9" s="9"/>
    </row>
    <row r="10" spans="1:11">
      <c r="A10" s="68"/>
      <c r="B10" s="68"/>
      <c r="C10" s="68"/>
      <c r="D10" s="68"/>
      <c r="E10" s="68"/>
      <c r="F10" s="68"/>
      <c r="G10" s="68"/>
      <c r="H10" s="9"/>
      <c r="I10" s="9"/>
      <c r="J10" s="9"/>
      <c r="K10" s="9"/>
    </row>
    <row r="1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56" t="s">
        <v>26</v>
      </c>
    </row>
    <row r="13" spans="1:11" ht="15" customHeight="1">
      <c r="A13" s="68" t="s">
        <v>27</v>
      </c>
      <c r="B13" s="68"/>
      <c r="C13" s="68"/>
      <c r="D13" s="68"/>
      <c r="E13" s="68"/>
      <c r="F13" s="68"/>
      <c r="G13" s="68"/>
      <c r="H13" s="9"/>
      <c r="I13" s="9"/>
      <c r="J13" s="9"/>
      <c r="K13" s="9"/>
    </row>
    <row r="14" spans="1:11">
      <c r="A14" s="68"/>
      <c r="B14" s="68"/>
      <c r="C14" s="68"/>
      <c r="D14" s="68"/>
      <c r="E14" s="68"/>
      <c r="F14" s="68"/>
      <c r="G14" s="68"/>
      <c r="H14" s="9"/>
      <c r="I14" s="9"/>
      <c r="J14" s="9"/>
      <c r="K14" s="9"/>
    </row>
    <row r="15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6">
      <c r="A17" s="57" t="s">
        <v>28</v>
      </c>
    </row>
    <row r="18" spans="1:6">
      <c r="A18" s="10" t="s">
        <v>29</v>
      </c>
      <c r="B18" s="23" t="s">
        <v>72</v>
      </c>
      <c r="C18" s="23" t="s">
        <v>73</v>
      </c>
      <c r="D18" s="23" t="s">
        <v>74</v>
      </c>
      <c r="E18" s="66" t="s">
        <v>30</v>
      </c>
      <c r="F18" s="66"/>
    </row>
    <row r="19" spans="1:6">
      <c r="A19" s="11" t="s">
        <v>31</v>
      </c>
      <c r="B19" s="24">
        <v>0</v>
      </c>
      <c r="C19" s="24">
        <v>0</v>
      </c>
      <c r="D19" s="24">
        <v>0</v>
      </c>
      <c r="E19" s="67">
        <v>0</v>
      </c>
      <c r="F19" s="67"/>
    </row>
    <row r="20" spans="1:6">
      <c r="A20" s="11" t="s">
        <v>10</v>
      </c>
      <c r="B20" s="24">
        <v>60</v>
      </c>
      <c r="C20" s="24">
        <v>57</v>
      </c>
      <c r="D20" s="24">
        <v>60</v>
      </c>
      <c r="E20" s="67">
        <v>177</v>
      </c>
      <c r="F20" s="67"/>
    </row>
    <row r="21" spans="1:6">
      <c r="A21" s="58"/>
      <c r="B21" s="59"/>
      <c r="C21" s="59"/>
      <c r="D21" s="12"/>
      <c r="E21" s="67">
        <v>177</v>
      </c>
      <c r="F21" s="67"/>
    </row>
    <row r="23" spans="1:6">
      <c r="A23" s="57" t="s">
        <v>33</v>
      </c>
    </row>
    <row r="24" spans="1:6">
      <c r="A24" s="10" t="s">
        <v>29</v>
      </c>
      <c r="B24" s="23" t="s">
        <v>72</v>
      </c>
      <c r="C24" s="23" t="s">
        <v>73</v>
      </c>
      <c r="D24" s="23" t="s">
        <v>74</v>
      </c>
      <c r="E24" s="66" t="s">
        <v>30</v>
      </c>
      <c r="F24" s="66"/>
    </row>
    <row r="25" spans="1:6">
      <c r="A25" s="11" t="s">
        <v>34</v>
      </c>
      <c r="B25" s="24">
        <v>39</v>
      </c>
      <c r="C25" s="24">
        <v>34</v>
      </c>
      <c r="D25" s="24">
        <v>32</v>
      </c>
      <c r="E25" s="67">
        <v>105</v>
      </c>
      <c r="F25" s="67"/>
    </row>
    <row r="26" spans="1:6">
      <c r="A26" s="11" t="s">
        <v>35</v>
      </c>
      <c r="B26" s="24">
        <v>21</v>
      </c>
      <c r="C26" s="24">
        <v>23</v>
      </c>
      <c r="D26" s="24">
        <v>28</v>
      </c>
      <c r="E26" s="67">
        <v>72</v>
      </c>
      <c r="F26" s="67"/>
    </row>
    <row r="27" spans="1:6">
      <c r="A27" s="11" t="s">
        <v>36</v>
      </c>
      <c r="B27" s="24">
        <v>0</v>
      </c>
      <c r="C27" s="24">
        <v>0</v>
      </c>
      <c r="D27" s="24">
        <v>0</v>
      </c>
      <c r="E27" s="67">
        <v>0</v>
      </c>
      <c r="F27" s="67"/>
    </row>
    <row r="28" spans="1:6">
      <c r="A28" s="58"/>
      <c r="B28" s="59"/>
      <c r="C28" s="59"/>
      <c r="D28" s="12" t="s">
        <v>32</v>
      </c>
      <c r="E28" s="67">
        <v>177</v>
      </c>
      <c r="F28" s="67"/>
    </row>
    <row r="30" spans="1:6">
      <c r="A30" s="57" t="s">
        <v>37</v>
      </c>
    </row>
    <row r="31" spans="1:6">
      <c r="A31" s="10" t="s">
        <v>38</v>
      </c>
      <c r="B31" s="23" t="s">
        <v>39</v>
      </c>
      <c r="C31" s="23" t="s">
        <v>40</v>
      </c>
      <c r="D31" s="23" t="s">
        <v>41</v>
      </c>
      <c r="E31" s="23" t="s">
        <v>30</v>
      </c>
    </row>
    <row r="32" spans="1:6">
      <c r="A32" s="11" t="s">
        <v>72</v>
      </c>
      <c r="B32" s="24">
        <v>2</v>
      </c>
      <c r="C32" s="24">
        <v>1</v>
      </c>
      <c r="D32" s="24">
        <v>1</v>
      </c>
      <c r="E32" s="24">
        <v>4</v>
      </c>
    </row>
    <row r="33" spans="1:11">
      <c r="A33" s="11" t="s">
        <v>73</v>
      </c>
      <c r="B33" s="24">
        <v>0</v>
      </c>
      <c r="C33" s="24">
        <v>0</v>
      </c>
      <c r="D33" s="24">
        <v>0</v>
      </c>
      <c r="E33" s="24">
        <v>0</v>
      </c>
    </row>
    <row r="34" spans="1:11">
      <c r="A34" s="11" t="s">
        <v>74</v>
      </c>
      <c r="B34" s="24">
        <v>4</v>
      </c>
      <c r="C34" s="24">
        <v>1</v>
      </c>
      <c r="D34" s="24">
        <v>0</v>
      </c>
      <c r="E34" s="24">
        <v>5</v>
      </c>
    </row>
    <row r="35" spans="1:11">
      <c r="A35" s="58"/>
      <c r="B35" s="59"/>
      <c r="C35" s="59"/>
      <c r="D35" s="13" t="s">
        <v>32</v>
      </c>
      <c r="E35" s="24">
        <v>9</v>
      </c>
    </row>
    <row r="37" spans="1:11">
      <c r="A37" s="57" t="s">
        <v>42</v>
      </c>
    </row>
    <row r="38" spans="1:11" ht="45">
      <c r="A38" s="10" t="s">
        <v>38</v>
      </c>
      <c r="B38" s="23" t="s">
        <v>43</v>
      </c>
      <c r="C38" s="23" t="s">
        <v>44</v>
      </c>
      <c r="D38" s="23" t="s">
        <v>30</v>
      </c>
    </row>
    <row r="39" spans="1:11" ht="60">
      <c r="A39" s="11" t="s">
        <v>72</v>
      </c>
      <c r="B39" s="24">
        <v>0</v>
      </c>
      <c r="C39" s="24" t="s">
        <v>53</v>
      </c>
      <c r="D39" s="24">
        <v>0</v>
      </c>
    </row>
    <row r="40" spans="1:11" ht="60">
      <c r="A40" s="11" t="s">
        <v>73</v>
      </c>
      <c r="B40" s="24">
        <v>0</v>
      </c>
      <c r="C40" s="24" t="s">
        <v>53</v>
      </c>
      <c r="D40" s="24">
        <v>0</v>
      </c>
    </row>
    <row r="41" spans="1:11" ht="60">
      <c r="A41" s="11" t="s">
        <v>74</v>
      </c>
      <c r="B41" s="24">
        <v>0</v>
      </c>
      <c r="C41" s="24" t="s">
        <v>53</v>
      </c>
      <c r="D41" s="24">
        <v>0</v>
      </c>
    </row>
    <row r="42" spans="1:11">
      <c r="A42" s="60"/>
      <c r="C42" s="13" t="s">
        <v>18</v>
      </c>
      <c r="D42" s="24">
        <v>0</v>
      </c>
    </row>
    <row r="44" spans="1:11">
      <c r="A44" s="56" t="s">
        <v>45</v>
      </c>
    </row>
    <row r="45" spans="1:11" ht="15" customHeight="1">
      <c r="A45" s="69" t="s">
        <v>46</v>
      </c>
      <c r="B45" s="69"/>
      <c r="C45" s="69"/>
      <c r="D45" s="69"/>
      <c r="E45" s="69"/>
      <c r="F45" s="69"/>
      <c r="G45" s="69"/>
      <c r="H45" s="61"/>
      <c r="I45" s="61"/>
      <c r="J45" s="61"/>
      <c r="K45" s="61"/>
    </row>
    <row r="46" spans="1:11">
      <c r="A46" s="69"/>
      <c r="B46" s="69"/>
      <c r="C46" s="69"/>
      <c r="D46" s="69"/>
      <c r="E46" s="69"/>
      <c r="F46" s="69"/>
      <c r="G46" s="69"/>
      <c r="H46" s="61"/>
      <c r="I46" s="61"/>
      <c r="J46" s="61"/>
      <c r="K46" s="61"/>
    </row>
    <row r="47" spans="1:11">
      <c r="A47" s="69"/>
      <c r="B47" s="69"/>
      <c r="C47" s="69"/>
      <c r="D47" s="69"/>
      <c r="E47" s="69"/>
      <c r="F47" s="69"/>
      <c r="G47" s="69"/>
      <c r="H47" s="61"/>
      <c r="I47" s="61"/>
      <c r="J47" s="61"/>
      <c r="K47" s="61"/>
    </row>
    <row r="48" spans="1:11">
      <c r="A48" s="62"/>
      <c r="B48" s="62"/>
      <c r="C48" s="62"/>
      <c r="D48" s="62"/>
      <c r="E48" s="62"/>
      <c r="F48" s="62"/>
      <c r="G48" s="62"/>
      <c r="H48" s="61"/>
      <c r="I48" s="61"/>
      <c r="J48" s="61"/>
      <c r="K48" s="61"/>
    </row>
    <row r="49" spans="1:11">
      <c r="A49" s="56" t="s">
        <v>47</v>
      </c>
    </row>
    <row r="50" spans="1:11" ht="15" customHeight="1">
      <c r="A50" s="68" t="s">
        <v>48</v>
      </c>
      <c r="B50" s="68"/>
      <c r="C50" s="68"/>
      <c r="D50" s="68"/>
      <c r="E50" s="68"/>
      <c r="F50" s="68"/>
      <c r="G50" s="68"/>
      <c r="H50" s="9"/>
      <c r="I50" s="9"/>
      <c r="J50" s="9"/>
      <c r="K50" s="9"/>
    </row>
    <row r="51" spans="1:11">
      <c r="A51" s="68"/>
      <c r="B51" s="68"/>
      <c r="C51" s="68"/>
      <c r="D51" s="68"/>
      <c r="E51" s="68"/>
      <c r="F51" s="68"/>
      <c r="G51" s="68"/>
      <c r="H51" s="9"/>
      <c r="I51" s="9"/>
      <c r="J51" s="9"/>
      <c r="K51" s="9"/>
    </row>
    <row r="52" spans="1:11">
      <c r="A52" s="68"/>
      <c r="B52" s="68"/>
      <c r="C52" s="68"/>
      <c r="D52" s="68"/>
      <c r="E52" s="68"/>
      <c r="F52" s="68"/>
      <c r="G52" s="68"/>
      <c r="H52" s="9"/>
      <c r="I52" s="9"/>
      <c r="J52" s="9"/>
      <c r="K52" s="9"/>
    </row>
    <row r="53" spans="1:11">
      <c r="A53" s="68"/>
      <c r="B53" s="68"/>
      <c r="C53" s="68"/>
      <c r="D53" s="68"/>
      <c r="E53" s="68"/>
      <c r="F53" s="68"/>
      <c r="G53" s="68"/>
    </row>
    <row r="54" spans="1:11">
      <c r="A54" s="63"/>
      <c r="B54" s="63"/>
      <c r="C54" s="63"/>
      <c r="D54" s="63"/>
      <c r="E54" s="63"/>
      <c r="F54" s="63"/>
      <c r="G54" s="63"/>
    </row>
    <row r="55" spans="1:11">
      <c r="A55" s="64" t="s">
        <v>49</v>
      </c>
    </row>
    <row r="56" spans="1:11" ht="15" customHeight="1">
      <c r="A56" s="69" t="s">
        <v>50</v>
      </c>
      <c r="B56" s="69"/>
      <c r="C56" s="69"/>
      <c r="D56" s="69"/>
      <c r="E56" s="69"/>
      <c r="F56" s="69"/>
      <c r="G56" s="69"/>
      <c r="H56" s="61"/>
      <c r="I56" s="61"/>
      <c r="J56" s="61"/>
      <c r="K56" s="61"/>
    </row>
    <row r="57" spans="1:11">
      <c r="A57" s="69"/>
      <c r="B57" s="69"/>
      <c r="C57" s="69"/>
      <c r="D57" s="69"/>
      <c r="E57" s="69"/>
      <c r="F57" s="69"/>
      <c r="G57" s="69"/>
      <c r="H57" s="61"/>
      <c r="I57" s="61"/>
      <c r="J57" s="61"/>
      <c r="K57" s="61"/>
    </row>
    <row r="58" spans="1:11">
      <c r="A58" s="69"/>
      <c r="B58" s="69"/>
      <c r="C58" s="69"/>
      <c r="D58" s="69"/>
      <c r="E58" s="69"/>
      <c r="F58" s="69"/>
      <c r="G58" s="69"/>
      <c r="H58" s="61"/>
      <c r="I58" s="61"/>
      <c r="J58" s="61"/>
      <c r="K58" s="61"/>
    </row>
  </sheetData>
  <sheetProtection password="90BE" sheet="1" objects="1" scenarios="1"/>
  <mergeCells count="15">
    <mergeCell ref="A45:G47"/>
    <mergeCell ref="A50:G53"/>
    <mergeCell ref="A56:G58"/>
    <mergeCell ref="E26:F26"/>
    <mergeCell ref="E28:F28"/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2018-07-18T14:40:04Z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